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zdian\Downloads\مستندات اولیه مراکز\"/>
    </mc:Choice>
  </mc:AlternateContent>
  <workbookProtection workbookAlgorithmName="SHA-512" workbookHashValue="y5UDIjxQRTRlYTc6u2iyzvltZovosGDNEkssojlUczvPEo1xbgmM97b8Qx8f/FB44l6RYVaG/AIzyUhCiLDONg==" workbookSaltValue="kY3+l84u/x06ZgSYNUrSXA==" workbookSpinCount="100000" lockStructure="1"/>
  <bookViews>
    <workbookView xWindow="0" yWindow="0" windowWidth="23040" windowHeight="8904"/>
  </bookViews>
  <sheets>
    <sheet name="جدول تعرفه ها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F19" i="2" l="1"/>
  <c r="F10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9" i="2"/>
  <c r="P10" i="2" l="1"/>
  <c r="Q10" i="2"/>
  <c r="R10" i="2"/>
  <c r="S10" i="2"/>
  <c r="T10" i="2"/>
  <c r="U10" i="2"/>
  <c r="V10" i="2"/>
  <c r="P11" i="2"/>
  <c r="Q11" i="2"/>
  <c r="R11" i="2"/>
  <c r="S11" i="2"/>
  <c r="T11" i="2"/>
  <c r="U11" i="2"/>
  <c r="V11" i="2"/>
  <c r="P12" i="2"/>
  <c r="Q12" i="2"/>
  <c r="R12" i="2"/>
  <c r="S12" i="2"/>
  <c r="T12" i="2"/>
  <c r="U12" i="2"/>
  <c r="V12" i="2"/>
  <c r="P13" i="2"/>
  <c r="Q13" i="2"/>
  <c r="R13" i="2"/>
  <c r="S13" i="2"/>
  <c r="T13" i="2"/>
  <c r="U13" i="2"/>
  <c r="V13" i="2"/>
  <c r="P14" i="2"/>
  <c r="Q14" i="2"/>
  <c r="R14" i="2"/>
  <c r="S14" i="2"/>
  <c r="T14" i="2"/>
  <c r="U14" i="2"/>
  <c r="V14" i="2"/>
  <c r="P15" i="2"/>
  <c r="Q15" i="2"/>
  <c r="R15" i="2"/>
  <c r="S15" i="2"/>
  <c r="T15" i="2"/>
  <c r="U15" i="2"/>
  <c r="V15" i="2"/>
  <c r="P16" i="2"/>
  <c r="Q16" i="2"/>
  <c r="R16" i="2"/>
  <c r="S16" i="2"/>
  <c r="T16" i="2"/>
  <c r="U16" i="2"/>
  <c r="V16" i="2"/>
  <c r="P17" i="2"/>
  <c r="Q17" i="2"/>
  <c r="R17" i="2"/>
  <c r="S17" i="2"/>
  <c r="T17" i="2"/>
  <c r="U17" i="2"/>
  <c r="V17" i="2"/>
  <c r="P18" i="2"/>
  <c r="Q18" i="2"/>
  <c r="R18" i="2"/>
  <c r="S18" i="2"/>
  <c r="T18" i="2"/>
  <c r="U18" i="2"/>
  <c r="V18" i="2"/>
  <c r="P19" i="2"/>
  <c r="Q19" i="2"/>
  <c r="R19" i="2"/>
  <c r="S19" i="2"/>
  <c r="T19" i="2"/>
  <c r="U19" i="2"/>
  <c r="V19" i="2"/>
  <c r="P20" i="2"/>
  <c r="Q20" i="2"/>
  <c r="R20" i="2"/>
  <c r="S20" i="2"/>
  <c r="T20" i="2"/>
  <c r="U20" i="2"/>
  <c r="V20" i="2"/>
  <c r="P21" i="2"/>
  <c r="Q21" i="2"/>
  <c r="R21" i="2"/>
  <c r="S21" i="2"/>
  <c r="T21" i="2"/>
  <c r="U21" i="2"/>
  <c r="V21" i="2"/>
  <c r="P22" i="2"/>
  <c r="Q22" i="2"/>
  <c r="R22" i="2"/>
  <c r="S22" i="2"/>
  <c r="T22" i="2"/>
  <c r="U22" i="2"/>
  <c r="V22" i="2"/>
  <c r="P23" i="2"/>
  <c r="Q23" i="2"/>
  <c r="R23" i="2"/>
  <c r="S23" i="2"/>
  <c r="T23" i="2"/>
  <c r="U23" i="2"/>
  <c r="V23" i="2"/>
  <c r="P24" i="2"/>
  <c r="Q24" i="2"/>
  <c r="R24" i="2"/>
  <c r="S24" i="2"/>
  <c r="T24" i="2"/>
  <c r="U24" i="2"/>
  <c r="V24" i="2"/>
  <c r="P25" i="2"/>
  <c r="Q25" i="2"/>
  <c r="R25" i="2"/>
  <c r="S25" i="2"/>
  <c r="T25" i="2"/>
  <c r="U25" i="2"/>
  <c r="V25" i="2"/>
  <c r="P26" i="2"/>
  <c r="Q26" i="2"/>
  <c r="R26" i="2"/>
  <c r="S26" i="2"/>
  <c r="T26" i="2"/>
  <c r="U26" i="2"/>
  <c r="V26" i="2"/>
  <c r="P27" i="2"/>
  <c r="Q27" i="2"/>
  <c r="R27" i="2"/>
  <c r="S27" i="2"/>
  <c r="T27" i="2"/>
  <c r="U27" i="2"/>
  <c r="V27" i="2"/>
  <c r="P28" i="2"/>
  <c r="Q28" i="2"/>
  <c r="R28" i="2"/>
  <c r="S28" i="2"/>
  <c r="T28" i="2"/>
  <c r="U28" i="2"/>
  <c r="V28" i="2"/>
  <c r="P29" i="2"/>
  <c r="Q29" i="2"/>
  <c r="R29" i="2"/>
  <c r="S29" i="2"/>
  <c r="T29" i="2"/>
  <c r="U29" i="2"/>
  <c r="V29" i="2"/>
  <c r="Q9" i="2"/>
  <c r="R9" i="2"/>
  <c r="S9" i="2"/>
  <c r="T9" i="2"/>
  <c r="U9" i="2"/>
  <c r="V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P9" i="2"/>
  <c r="O9" i="2"/>
  <c r="K30" i="2" l="1"/>
  <c r="H30" i="2"/>
  <c r="J30" i="2"/>
  <c r="I30" i="2"/>
  <c r="L30" i="2"/>
  <c r="M30" i="2"/>
  <c r="N30" i="2"/>
  <c r="G30" i="2"/>
</calcChain>
</file>

<file path=xl/sharedStrings.xml><?xml version="1.0" encoding="utf-8"?>
<sst xmlns="http://schemas.openxmlformats.org/spreadsheetml/2006/main" count="80" uniqueCount="73">
  <si>
    <t>ردیف</t>
  </si>
  <si>
    <t>ماژول مورد ارزیابی</t>
  </si>
  <si>
    <t>ثبت نتایج آزمایشهای بالینی</t>
  </si>
  <si>
    <t xml:space="preserve"> ثبت اطلاعات دندانپزشکی</t>
  </si>
  <si>
    <t>ثبت تجویز دارو (نسخه نویسی)</t>
  </si>
  <si>
    <t>ثبت نسخ دارویی داروخانه (نسخه پیچی)</t>
  </si>
  <si>
    <t xml:space="preserve"> استعلام / استحقاق خدمات بیمه ای (HICA)</t>
  </si>
  <si>
    <t>ثبت گزارش آسیب شناسی</t>
  </si>
  <si>
    <t xml:space="preserve"> ثبت مراقبت های سلامت</t>
  </si>
  <si>
    <t xml:space="preserve"> ثبت مراقبت های مطب</t>
  </si>
  <si>
    <t>ثبت گواهی فوت</t>
  </si>
  <si>
    <t>نوبت دهی الکترونیکی</t>
  </si>
  <si>
    <t>نوبت گیری الکترونیکی</t>
  </si>
  <si>
    <t>ثبت ارجاع الکترونیکی و دریافت بازخورد ارجاع</t>
  </si>
  <si>
    <t xml:space="preserve">دریافت ارجاع الکترونیکی و ثبت بازخوراند </t>
  </si>
  <si>
    <t>دریافت کسورات بیمه ای رسیدگی شده اسناد پزشکی</t>
  </si>
  <si>
    <t>داده پیام نسخه نویسی آزمایش های بالینی</t>
  </si>
  <si>
    <t>داده پیام نسخه نویسی تصویربرداری پزشکی</t>
  </si>
  <si>
    <t>سامانه های اطلاعات مطب</t>
  </si>
  <si>
    <t>سرویسهای مورد ارزیابی</t>
  </si>
  <si>
    <t>استعلام هویت / داده پیام استحقاق سنجی درمان / داده پیام دریافت شناسه سلامت (HID)</t>
  </si>
  <si>
    <t>داده پیام نسخ دارویی داروخانه (نسخه پیچی)</t>
  </si>
  <si>
    <t>داده پیام تجویزگر دارو (نسخه نویسی)</t>
  </si>
  <si>
    <t>داده پیام ثبت اطلاعات دندانپزشکی</t>
  </si>
  <si>
    <t>داده پیام ثبت مراقبت های سلامت</t>
  </si>
  <si>
    <t>داده پیام ثبت مراقبت های مطب</t>
  </si>
  <si>
    <t>داده پیام نوبت دهی الکترونیکی</t>
  </si>
  <si>
    <t>داده پیام نوبت گیری الکترونیکی</t>
  </si>
  <si>
    <t>داده پیام نظام ثبت مرگ</t>
  </si>
  <si>
    <t>داده پیام پذیرش برخط</t>
  </si>
  <si>
    <t xml:space="preserve">استعلام هویت، بیمه و دفترچه بیمه الکترونیکی </t>
  </si>
  <si>
    <t>داده پیام استعلام / استحقاق خدمات بیمه ای (HICA)</t>
  </si>
  <si>
    <t>داده پیام ثبت نتایج آزمایش های بالینی</t>
  </si>
  <si>
    <t>داده پیام گزارش آسیب شناسی</t>
  </si>
  <si>
    <t>داده پیام اطلاعات خدمات سلامت</t>
  </si>
  <si>
    <t>داده پیام نظام ارجاع الکترونیکی</t>
  </si>
  <si>
    <t>داده پیام بازخوراند الکترونیکی</t>
  </si>
  <si>
    <t>ثبت پذیرش برخط</t>
  </si>
  <si>
    <t>داده پیام کسورات بیمه ای رسیدگی شده اسناد پزشکی</t>
  </si>
  <si>
    <t>نسخه نویسی آزمایش های بالینی</t>
  </si>
  <si>
    <t>نسخه نویسی تصویربرداری پزشکی</t>
  </si>
  <si>
    <t>آرشيو و مخابره تصاویر پزشکی (پکس)</t>
  </si>
  <si>
    <t>داده پیام آرشيو و مخابره تصاویر پزشکی (پکس)</t>
  </si>
  <si>
    <t>ثبت اطلاعات خدمات سلامت</t>
  </si>
  <si>
    <t>شرکت خدمات آزمایشگاهی فن‌آوران آیریانا کیهان
(آزمایشگاه امنیت و کیفیت نرم‌افزار ایریانا)</t>
  </si>
  <si>
    <t>انتخاب آیتمهای ارزیابی به درخواست متقاضی</t>
  </si>
  <si>
    <t>نام:</t>
  </si>
  <si>
    <t>آدرس:</t>
  </si>
  <si>
    <t>تلفن:</t>
  </si>
  <si>
    <t>شناسه ملی:</t>
  </si>
  <si>
    <t>کد پستی:</t>
  </si>
  <si>
    <t>شماره ثبت:</t>
  </si>
  <si>
    <t>کد اقتصادی:</t>
  </si>
  <si>
    <t>نام رابط فنی:</t>
  </si>
  <si>
    <t>شماره همراه رابط فنی:</t>
  </si>
  <si>
    <t>اگر توضیحات تکمیلی، شرایط زمانی یا نکات خاصی برای تست دارید، در این قسمت درج نمائید:</t>
  </si>
  <si>
    <t xml:space="preserve"> سامانه های اطلاعات
نوبت دهی</t>
  </si>
  <si>
    <t>سامانه های اطلاعات
مراکز بهداشتی</t>
  </si>
  <si>
    <t>اجباری(1) /  اختیاری (0)</t>
  </si>
  <si>
    <t>سامانه های اطلاعات بیمارستانی - HIS</t>
  </si>
  <si>
    <t xml:space="preserve"> سامانه های اطلاعات کلینیکی - CIS</t>
  </si>
  <si>
    <t xml:space="preserve"> سامانه های اطلاعات داروخانه - PIS</t>
  </si>
  <si>
    <t xml:space="preserve"> سامانه های اطلاعات رادیولوژی - RIS</t>
  </si>
  <si>
    <t xml:space="preserve"> سامانه های اطلاعات آزمایشگاه - LIS</t>
  </si>
  <si>
    <r>
      <t xml:space="preserve"> لطفا </t>
    </r>
    <r>
      <rPr>
        <b/>
        <sz val="18"/>
        <color theme="1"/>
        <rFont val="Wingdings"/>
        <charset val="2"/>
      </rPr>
      <t>â</t>
    </r>
    <r>
      <rPr>
        <b/>
        <sz val="18"/>
        <color theme="1"/>
        <rFont val="B Nazanin"/>
        <charset val="178"/>
      </rPr>
      <t xml:space="preserve"> ردیف‌ها و ستون‌های </t>
    </r>
    <r>
      <rPr>
        <b/>
        <sz val="18"/>
        <color theme="1"/>
        <rFont val="Wingdings"/>
        <charset val="2"/>
      </rPr>
      <t>ç</t>
    </r>
    <r>
      <rPr>
        <b/>
        <sz val="18"/>
        <color theme="1"/>
        <rFont val="B Nazanin"/>
        <charset val="178"/>
      </rPr>
      <t xml:space="preserve"> مورد نظر خود را جهت اعلام قیمت تست پروتکل سپاس، </t>
    </r>
    <r>
      <rPr>
        <b/>
        <sz val="18"/>
        <color rgb="FFFF0000"/>
        <rFont val="B Nazanin"/>
        <charset val="178"/>
      </rPr>
      <t>تیک</t>
    </r>
    <r>
      <rPr>
        <b/>
        <sz val="18"/>
        <color theme="1"/>
        <rFont val="B Nazanin"/>
        <charset val="178"/>
      </rPr>
      <t xml:space="preserve"> (</t>
    </r>
    <r>
      <rPr>
        <b/>
        <sz val="18"/>
        <color rgb="FFFF0000"/>
        <rFont val="B Nazanin"/>
        <charset val="178"/>
      </rPr>
      <t>*</t>
    </r>
    <r>
      <rPr>
        <b/>
        <sz val="18"/>
        <color theme="1"/>
        <rFont val="B Nazanin"/>
        <charset val="178"/>
      </rPr>
      <t>) بزنید.         [</t>
    </r>
    <r>
      <rPr>
        <b/>
        <i/>
        <sz val="18"/>
        <color rgb="FF7030A0"/>
        <rFont val="B Nazanin"/>
        <charset val="178"/>
      </rPr>
      <t xml:space="preserve"> نوع سامانه دقیقاً مشخص شود </t>
    </r>
    <r>
      <rPr>
        <b/>
        <sz val="18"/>
        <color theme="1"/>
        <rFont val="B Nazanin"/>
        <charset val="178"/>
      </rPr>
      <t xml:space="preserve">] *  </t>
    </r>
    <r>
      <rPr>
        <b/>
        <sz val="18"/>
        <color rgb="FF7030A0"/>
        <rFont val="Wingdings"/>
        <charset val="2"/>
      </rPr>
      <t>ç</t>
    </r>
  </si>
  <si>
    <t>هزینه دور دوم ارزیابی (ریال)
(درصورت مردودی در دور اول) معادل 75% هر آیتم</t>
  </si>
  <si>
    <t>توجه: جهت صدور فاکتور رسمی (قطعی) به مجموع مبالغ فوق، معادل 9%+ مالیات بر ارزش افزوده اضافه خواهد شد</t>
  </si>
  <si>
    <t>مشخصات
شرکت
متقاضی</t>
  </si>
  <si>
    <t>هزینه تست سپاس (ریال)
نرخ تعرفه آزمایشگاه
در سال 1402</t>
  </si>
  <si>
    <t xml:space="preserve">داده پیام مدیریت تخت‌‌های بیمارستانی </t>
  </si>
  <si>
    <t>مدیریت تخت‌های بیمارستانی</t>
  </si>
  <si>
    <r>
      <t xml:space="preserve"> لطفا قسمتهای </t>
    </r>
    <r>
      <rPr>
        <b/>
        <u/>
        <sz val="18"/>
        <color theme="1"/>
        <rFont val="B Zar"/>
        <charset val="178"/>
      </rPr>
      <t>زرد رنگ</t>
    </r>
    <r>
      <rPr>
        <b/>
        <sz val="18"/>
        <color theme="1"/>
        <rFont val="B Zar"/>
        <charset val="178"/>
      </rPr>
      <t xml:space="preserve"> تکمیل شوند                                                                            جدول درخواست ارزیابی قابلیت‌ها و آیتمهای سامانه‌های اطلاعاتی حوزه سلامت در تبادل اطلاعات بر روی بستر درگاه یکپارچه تبادل اطلاعات سلامت (دیتاس)</t>
    </r>
  </si>
  <si>
    <r>
      <t xml:space="preserve">(هزینه تست </t>
    </r>
    <r>
      <rPr>
        <b/>
        <i/>
        <sz val="20"/>
        <color theme="1"/>
        <rFont val="B Nazanin"/>
        <charset val="178"/>
      </rPr>
      <t>آیتمهای اختیاری</t>
    </r>
    <r>
      <rPr>
        <b/>
        <sz val="20"/>
        <color theme="1"/>
        <rFont val="B Nazanin"/>
        <charset val="178"/>
      </rPr>
      <t xml:space="preserve"> به صورت جداگانه افزوده می‌گردد)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</si>
</sst>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rgb="FFFF0000"/>
      <name val="Calibri"/>
      <family val="2"/>
      <scheme val="minor"/>
    </font>
    <font>
      <b/>
      <sz val="14"/>
      <color theme="1"/>
      <name val="B Zar"/>
      <charset val="178"/>
    </font>
    <font>
      <b/>
      <sz val="18"/>
      <color theme="1"/>
      <name val="B Nazanin"/>
      <charset val="178"/>
    </font>
    <font>
      <b/>
      <sz val="18"/>
      <color rgb="FFFF0000"/>
      <name val="B Nazanin"/>
      <charset val="178"/>
    </font>
    <font>
      <b/>
      <sz val="18"/>
      <color theme="1"/>
      <name val="Wingdings"/>
      <charset val="2"/>
    </font>
    <font>
      <b/>
      <sz val="14"/>
      <color theme="1"/>
      <name val="B Nazanin"/>
      <charset val="178"/>
    </font>
    <font>
      <b/>
      <sz val="18"/>
      <color rgb="FF7030A0"/>
      <name val="Wingdings"/>
      <charset val="2"/>
    </font>
    <font>
      <b/>
      <i/>
      <sz val="18"/>
      <color rgb="FF7030A0"/>
      <name val="B Nazanin"/>
      <charset val="178"/>
    </font>
    <font>
      <b/>
      <sz val="20"/>
      <color theme="1"/>
      <name val="B Nazanin"/>
      <charset val="178"/>
    </font>
    <font>
      <b/>
      <sz val="16"/>
      <color theme="1"/>
      <name val="Tahoma"/>
      <family val="2"/>
    </font>
    <font>
      <b/>
      <sz val="18"/>
      <color theme="1"/>
      <name val="B Zar"/>
      <charset val="178"/>
    </font>
    <font>
      <b/>
      <i/>
      <sz val="20"/>
      <color theme="1"/>
      <name val="B Nazanin"/>
      <charset val="178"/>
    </font>
    <font>
      <sz val="11"/>
      <color theme="1"/>
      <name val="Calibri"/>
      <family val="2"/>
      <scheme val="minor"/>
    </font>
    <font>
      <b/>
      <u/>
      <sz val="18"/>
      <color theme="1"/>
      <name val="B Zar"/>
      <charset val="17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78">
    <xf numFmtId="0" fontId="0" fillId="0" borderId="0" xfId="0"/>
    <xf numFmtId="0" fontId="1" fillId="7" borderId="22" xfId="0" applyFont="1" applyFill="1" applyBorder="1" applyAlignment="1" applyProtection="1">
      <alignment horizontal="center" vertical="center" wrapText="1" readingOrder="2"/>
      <protection locked="0"/>
    </xf>
    <xf numFmtId="0" fontId="1" fillId="7" borderId="23" xfId="0" applyFont="1" applyFill="1" applyBorder="1" applyAlignment="1" applyProtection="1">
      <alignment horizontal="center" vertical="center" wrapText="1" readingOrder="2"/>
      <protection locked="0"/>
    </xf>
    <xf numFmtId="0" fontId="1" fillId="7" borderId="24" xfId="0" applyFont="1" applyFill="1" applyBorder="1" applyAlignment="1" applyProtection="1">
      <alignment horizontal="center" vertical="center" wrapText="1" readingOrder="2"/>
      <protection locked="0"/>
    </xf>
    <xf numFmtId="0" fontId="1" fillId="7" borderId="20" xfId="0" applyFont="1" applyFill="1" applyBorder="1" applyAlignment="1" applyProtection="1">
      <alignment horizontal="center" vertical="center" wrapText="1" readingOrder="2"/>
      <protection locked="0"/>
    </xf>
    <xf numFmtId="0" fontId="1" fillId="7" borderId="15" xfId="0" applyFont="1" applyFill="1" applyBorder="1" applyAlignment="1" applyProtection="1">
      <alignment horizontal="center" vertical="center" wrapText="1" readingOrder="2"/>
      <protection locked="0"/>
    </xf>
    <xf numFmtId="0" fontId="1" fillId="7" borderId="38" xfId="0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 readingOrder="2"/>
    </xf>
    <xf numFmtId="0" fontId="7" fillId="2" borderId="8" xfId="0" applyFont="1" applyFill="1" applyBorder="1" applyAlignment="1" applyProtection="1">
      <alignment horizontal="center" vertical="center" wrapText="1" readingOrder="2"/>
    </xf>
    <xf numFmtId="0" fontId="7" fillId="2" borderId="5" xfId="0" applyFont="1" applyFill="1" applyBorder="1" applyAlignment="1" applyProtection="1">
      <alignment horizontal="center" vertical="center" wrapText="1" readingOrder="2"/>
    </xf>
    <xf numFmtId="0" fontId="7" fillId="2" borderId="7" xfId="0" applyFont="1" applyFill="1" applyBorder="1" applyAlignment="1" applyProtection="1">
      <alignment horizontal="center" vertical="center" wrapText="1" readingOrder="2"/>
    </xf>
    <xf numFmtId="0" fontId="1" fillId="0" borderId="16" xfId="0" applyFont="1" applyBorder="1" applyAlignment="1" applyProtection="1">
      <alignment horizontal="center" vertical="center" wrapText="1" readingOrder="2"/>
    </xf>
    <xf numFmtId="0" fontId="1" fillId="0" borderId="21" xfId="0" applyFont="1" applyBorder="1" applyAlignment="1" applyProtection="1">
      <alignment horizontal="center" vertical="center" wrapText="1" readingOrder="2"/>
    </xf>
    <xf numFmtId="0" fontId="1" fillId="0" borderId="8" xfId="0" applyFont="1" applyBorder="1" applyAlignment="1" applyProtection="1">
      <alignment horizontal="center" vertical="center" wrapText="1" readingOrder="2"/>
    </xf>
    <xf numFmtId="0" fontId="1" fillId="0" borderId="11" xfId="0" applyFont="1" applyBorder="1" applyAlignment="1" applyProtection="1">
      <alignment horizontal="center" vertical="center" wrapText="1" readingOrder="2"/>
    </xf>
    <xf numFmtId="0" fontId="1" fillId="0" borderId="4" xfId="0" applyFont="1" applyBorder="1" applyAlignment="1" applyProtection="1">
      <alignment horizontal="center" vertical="center" wrapText="1" readingOrder="2"/>
    </xf>
    <xf numFmtId="165" fontId="0" fillId="0" borderId="0" xfId="0" applyNumberForma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 wrapText="1" readingOrder="2"/>
    </xf>
    <xf numFmtId="0" fontId="1" fillId="0" borderId="9" xfId="0" applyFont="1" applyBorder="1" applyAlignment="1" applyProtection="1">
      <alignment horizontal="center" vertical="center" wrapText="1" readingOrder="2"/>
    </xf>
    <xf numFmtId="0" fontId="1" fillId="0" borderId="10" xfId="0" applyFont="1" applyBorder="1" applyAlignment="1" applyProtection="1">
      <alignment horizontal="center" vertical="center" wrapText="1" readingOrder="2"/>
    </xf>
    <xf numFmtId="0" fontId="1" fillId="0" borderId="12" xfId="0" applyFont="1" applyBorder="1" applyAlignment="1" applyProtection="1">
      <alignment horizontal="center" vertical="center" wrapText="1" readingOrder="2"/>
    </xf>
    <xf numFmtId="0" fontId="1" fillId="0" borderId="2" xfId="0" applyFont="1" applyBorder="1" applyAlignment="1" applyProtection="1">
      <alignment horizontal="center" vertical="center" wrapText="1" readingOrder="2"/>
    </xf>
    <xf numFmtId="0" fontId="1" fillId="0" borderId="26" xfId="0" applyFont="1" applyBorder="1" applyAlignment="1" applyProtection="1">
      <alignment horizontal="center" vertical="center" wrapText="1" readingOrder="2"/>
    </xf>
    <xf numFmtId="0" fontId="1" fillId="0" borderId="40" xfId="0" applyFont="1" applyBorder="1" applyAlignment="1" applyProtection="1">
      <alignment horizontal="center" vertical="center" wrapText="1" readingOrder="2"/>
    </xf>
    <xf numFmtId="0" fontId="1" fillId="0" borderId="41" xfId="0" applyFont="1" applyBorder="1" applyAlignment="1" applyProtection="1">
      <alignment horizontal="center" vertical="center" wrapText="1" readingOrder="2"/>
    </xf>
    <xf numFmtId="0" fontId="1" fillId="0" borderId="39" xfId="0" applyFont="1" applyBorder="1" applyAlignment="1" applyProtection="1">
      <alignment horizontal="center" vertical="center" wrapText="1" readingOrder="2"/>
    </xf>
    <xf numFmtId="3" fontId="10" fillId="0" borderId="42" xfId="0" applyNumberFormat="1" applyFont="1" applyBorder="1" applyAlignment="1" applyProtection="1">
      <alignment horizontal="center" vertical="center" wrapText="1" readingOrder="2"/>
    </xf>
    <xf numFmtId="0" fontId="2" fillId="0" borderId="0" xfId="0" applyFont="1" applyAlignment="1" applyProtection="1">
      <alignment horizontal="center" vertical="center"/>
    </xf>
    <xf numFmtId="3" fontId="7" fillId="0" borderId="4" xfId="1" applyNumberFormat="1" applyFont="1" applyBorder="1" applyAlignment="1" applyProtection="1">
      <alignment horizontal="center" vertical="center" wrapText="1" readingOrder="2"/>
    </xf>
    <xf numFmtId="0" fontId="3" fillId="7" borderId="29" xfId="0" applyFont="1" applyFill="1" applyBorder="1" applyAlignment="1" applyProtection="1">
      <alignment vertical="center" wrapText="1"/>
      <protection locked="0"/>
    </xf>
    <xf numFmtId="0" fontId="3" fillId="7" borderId="10" xfId="0" applyFont="1" applyFill="1" applyBorder="1" applyAlignment="1" applyProtection="1">
      <alignment vertical="center" wrapText="1"/>
      <protection locked="0"/>
    </xf>
    <xf numFmtId="0" fontId="3" fillId="7" borderId="37" xfId="0" applyFont="1" applyFill="1" applyBorder="1" applyAlignment="1" applyProtection="1">
      <alignment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right" vertical="center" wrapText="1"/>
    </xf>
    <xf numFmtId="0" fontId="12" fillId="5" borderId="28" xfId="0" applyFont="1" applyFill="1" applyBorder="1" applyAlignment="1" applyProtection="1">
      <alignment horizontal="right" vertical="center"/>
    </xf>
    <xf numFmtId="0" fontId="12" fillId="5" borderId="29" xfId="0" applyFont="1" applyFill="1" applyBorder="1" applyAlignment="1" applyProtection="1">
      <alignment horizontal="right" vertical="center"/>
    </xf>
    <xf numFmtId="0" fontId="7" fillId="2" borderId="11" xfId="0" applyFont="1" applyFill="1" applyBorder="1" applyAlignment="1" applyProtection="1">
      <alignment horizontal="center" vertical="center" wrapText="1" readingOrder="2"/>
    </xf>
    <xf numFmtId="0" fontId="7" fillId="2" borderId="13" xfId="0" applyFont="1" applyFill="1" applyBorder="1" applyAlignment="1" applyProtection="1">
      <alignment horizontal="center" vertical="center" wrapText="1" readingOrder="2"/>
    </xf>
    <xf numFmtId="0" fontId="7" fillId="3" borderId="16" xfId="0" applyFont="1" applyFill="1" applyBorder="1" applyAlignment="1" applyProtection="1">
      <alignment horizontal="center" vertical="center" wrapText="1" readingOrder="2"/>
    </xf>
    <xf numFmtId="0" fontId="7" fillId="3" borderId="26" xfId="0" applyFont="1" applyFill="1" applyBorder="1" applyAlignment="1" applyProtection="1">
      <alignment horizontal="center" vertical="center" wrapText="1" readingOrder="2"/>
    </xf>
    <xf numFmtId="0" fontId="7" fillId="2" borderId="4" xfId="0" applyFont="1" applyFill="1" applyBorder="1" applyAlignment="1" applyProtection="1">
      <alignment horizontal="center" vertical="center" wrapText="1" readingOrder="2"/>
    </xf>
    <xf numFmtId="0" fontId="7" fillId="2" borderId="5" xfId="0" applyFont="1" applyFill="1" applyBorder="1" applyAlignment="1" applyProtection="1">
      <alignment horizontal="center" vertical="center" wrapText="1" readingOrder="2"/>
    </xf>
    <xf numFmtId="0" fontId="7" fillId="2" borderId="35" xfId="0" applyFont="1" applyFill="1" applyBorder="1" applyAlignment="1" applyProtection="1">
      <alignment horizontal="center"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0" fontId="7" fillId="2" borderId="30" xfId="0" applyFont="1" applyFill="1" applyBorder="1" applyAlignment="1" applyProtection="1">
      <alignment horizontal="center" vertical="center" wrapText="1" readingOrder="2"/>
    </xf>
    <xf numFmtId="0" fontId="7" fillId="2" borderId="1" xfId="0" applyFont="1" applyFill="1" applyBorder="1" applyAlignment="1" applyProtection="1">
      <alignment horizontal="center" vertical="center" wrapText="1" readingOrder="2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7" borderId="28" xfId="0" applyFont="1" applyFill="1" applyBorder="1" applyAlignment="1" applyProtection="1">
      <alignment horizontal="right" vertical="center" wrapText="1"/>
      <protection locked="0"/>
    </xf>
    <xf numFmtId="0" fontId="3" fillId="7" borderId="43" xfId="0" applyFont="1" applyFill="1" applyBorder="1" applyAlignment="1" applyProtection="1">
      <alignment horizontal="right" vertical="center" wrapText="1"/>
      <protection locked="0"/>
    </xf>
    <xf numFmtId="0" fontId="3" fillId="7" borderId="44" xfId="0" applyFont="1" applyFill="1" applyBorder="1" applyAlignment="1" applyProtection="1">
      <alignment horizontal="right" vertical="center" wrapText="1"/>
      <protection locked="0"/>
    </xf>
    <xf numFmtId="0" fontId="3" fillId="7" borderId="45" xfId="0" applyFont="1" applyFill="1" applyBorder="1" applyAlignment="1" applyProtection="1">
      <alignment horizontal="right" vertical="center" wrapText="1"/>
      <protection locked="0"/>
    </xf>
    <xf numFmtId="0" fontId="3" fillId="7" borderId="34" xfId="0" applyFont="1" applyFill="1" applyBorder="1" applyAlignment="1" applyProtection="1">
      <alignment horizontal="right" vertical="center" wrapText="1"/>
      <protection locked="0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29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3" fillId="7" borderId="36" xfId="0" applyFont="1" applyFill="1" applyBorder="1" applyAlignment="1" applyProtection="1">
      <alignment horizontal="center" vertical="center" wrapText="1"/>
      <protection locked="0"/>
    </xf>
    <xf numFmtId="0" fontId="3" fillId="7" borderId="34" xfId="0" applyFont="1" applyFill="1" applyBorder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3" fillId="6" borderId="31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top" wrapText="1" readingOrder="2"/>
    </xf>
    <xf numFmtId="0" fontId="0" fillId="3" borderId="18" xfId="0" applyFill="1" applyBorder="1" applyAlignment="1" applyProtection="1">
      <alignment horizontal="center" vertical="top" wrapText="1" readingOrder="2"/>
    </xf>
    <xf numFmtId="0" fontId="0" fillId="3" borderId="19" xfId="0" applyFill="1" applyBorder="1" applyAlignment="1" applyProtection="1">
      <alignment horizontal="center" vertical="top" wrapText="1" readingOrder="2"/>
    </xf>
    <xf numFmtId="0" fontId="11" fillId="0" borderId="28" xfId="0" applyFont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18" xfId="0" applyFont="1" applyFill="1" applyBorder="1" applyAlignment="1" applyProtection="1">
      <alignment horizontal="center" vertical="center"/>
    </xf>
    <xf numFmtId="0" fontId="10" fillId="5" borderId="46" xfId="0" applyFont="1" applyFill="1" applyBorder="1" applyAlignment="1" applyProtection="1">
      <alignment horizontal="center" vertical="center"/>
    </xf>
    <xf numFmtId="3" fontId="10" fillId="5" borderId="42" xfId="0" applyNumberFormat="1" applyFont="1" applyFill="1" applyBorder="1" applyAlignment="1" applyProtection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rightToLeft="1" tabSelected="1" zoomScale="70" zoomScaleNormal="70" workbookViewId="0">
      <selection activeCell="C3" sqref="C3:E3"/>
    </sheetView>
  </sheetViews>
  <sheetFormatPr defaultColWidth="8.88671875" defaultRowHeight="14.4" x14ac:dyDescent="0.3"/>
  <cols>
    <col min="1" max="1" width="19.6640625" style="7" customWidth="1"/>
    <col min="2" max="2" width="9.109375" style="7" customWidth="1"/>
    <col min="3" max="3" width="44.44140625" style="7" bestFit="1" customWidth="1"/>
    <col min="4" max="4" width="48.109375" style="7" bestFit="1" customWidth="1"/>
    <col min="5" max="5" width="24.44140625" style="7" bestFit="1" customWidth="1"/>
    <col min="6" max="6" width="30" style="7" bestFit="1" customWidth="1"/>
    <col min="7" max="7" width="25.33203125" style="7" bestFit="1" customWidth="1"/>
    <col min="8" max="8" width="28.33203125" style="7" customWidth="1"/>
    <col min="9" max="9" width="24.44140625" style="7" bestFit="1" customWidth="1"/>
    <col min="10" max="10" width="25.33203125" style="7" customWidth="1"/>
    <col min="11" max="11" width="24.44140625" style="7" customWidth="1"/>
    <col min="12" max="12" width="24.44140625" style="7" bestFit="1" customWidth="1"/>
    <col min="13" max="13" width="25.44140625" style="7" customWidth="1"/>
    <col min="14" max="14" width="26.44140625" style="7" customWidth="1"/>
    <col min="15" max="15" width="17.5546875" style="7" hidden="1" customWidth="1"/>
    <col min="16" max="16" width="12.21875" style="7" hidden="1" customWidth="1"/>
    <col min="17" max="23" width="0" style="7" hidden="1" customWidth="1"/>
    <col min="24" max="16384" width="8.88671875" style="7"/>
  </cols>
  <sheetData>
    <row r="1" spans="1:22" ht="54.6" customHeight="1" thickBot="1" x14ac:dyDescent="0.35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22" ht="40.200000000000003" customHeight="1" thickBot="1" x14ac:dyDescent="0.35">
      <c r="A2" s="40" t="s">
        <v>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22" s="9" customFormat="1" ht="40.200000000000003" customHeight="1" x14ac:dyDescent="0.3">
      <c r="A3" s="53" t="s">
        <v>67</v>
      </c>
      <c r="B3" s="8" t="s">
        <v>46</v>
      </c>
      <c r="C3" s="56"/>
      <c r="D3" s="56"/>
      <c r="E3" s="56"/>
      <c r="F3" s="8" t="s">
        <v>51</v>
      </c>
      <c r="G3" s="34"/>
      <c r="H3" s="8" t="s">
        <v>50</v>
      </c>
      <c r="I3" s="34"/>
      <c r="J3" s="67" t="s">
        <v>55</v>
      </c>
      <c r="K3" s="61"/>
      <c r="L3" s="61"/>
      <c r="M3" s="61"/>
      <c r="N3" s="62"/>
    </row>
    <row r="4" spans="1:22" s="9" customFormat="1" ht="40.200000000000003" customHeight="1" x14ac:dyDescent="0.3">
      <c r="A4" s="54"/>
      <c r="B4" s="10" t="s">
        <v>47</v>
      </c>
      <c r="C4" s="57"/>
      <c r="D4" s="58"/>
      <c r="E4" s="59"/>
      <c r="F4" s="10" t="s">
        <v>49</v>
      </c>
      <c r="G4" s="35"/>
      <c r="H4" s="10" t="s">
        <v>53</v>
      </c>
      <c r="I4" s="35"/>
      <c r="J4" s="68"/>
      <c r="K4" s="63"/>
      <c r="L4" s="63"/>
      <c r="M4" s="63"/>
      <c r="N4" s="64"/>
    </row>
    <row r="5" spans="1:22" s="9" customFormat="1" ht="40.200000000000003" customHeight="1" thickBot="1" x14ac:dyDescent="0.35">
      <c r="A5" s="55"/>
      <c r="B5" s="11" t="s">
        <v>48</v>
      </c>
      <c r="C5" s="60"/>
      <c r="D5" s="60"/>
      <c r="E5" s="60"/>
      <c r="F5" s="11" t="s">
        <v>52</v>
      </c>
      <c r="G5" s="36"/>
      <c r="H5" s="11" t="s">
        <v>54</v>
      </c>
      <c r="I5" s="36"/>
      <c r="J5" s="69"/>
      <c r="K5" s="65"/>
      <c r="L5" s="65"/>
      <c r="M5" s="65"/>
      <c r="N5" s="66"/>
    </row>
    <row r="6" spans="1:22" ht="70.2" customHeight="1" x14ac:dyDescent="0.3">
      <c r="A6" s="45" t="s">
        <v>45</v>
      </c>
      <c r="B6" s="51" t="s">
        <v>0</v>
      </c>
      <c r="C6" s="43" t="s">
        <v>1</v>
      </c>
      <c r="D6" s="47" t="s">
        <v>19</v>
      </c>
      <c r="E6" s="49" t="s">
        <v>68</v>
      </c>
      <c r="F6" s="49" t="s">
        <v>65</v>
      </c>
      <c r="G6" s="12" t="s">
        <v>59</v>
      </c>
      <c r="H6" s="12" t="s">
        <v>57</v>
      </c>
      <c r="I6" s="12" t="s">
        <v>60</v>
      </c>
      <c r="J6" s="12" t="s">
        <v>56</v>
      </c>
      <c r="K6" s="12" t="s">
        <v>61</v>
      </c>
      <c r="L6" s="12" t="s">
        <v>62</v>
      </c>
      <c r="M6" s="12" t="s">
        <v>18</v>
      </c>
      <c r="N6" s="13" t="s">
        <v>63</v>
      </c>
    </row>
    <row r="7" spans="1:22" ht="43.5" customHeight="1" thickBot="1" x14ac:dyDescent="0.35">
      <c r="A7" s="46"/>
      <c r="B7" s="52"/>
      <c r="C7" s="44"/>
      <c r="D7" s="48"/>
      <c r="E7" s="50"/>
      <c r="F7" s="50"/>
      <c r="G7" s="14" t="s">
        <v>58</v>
      </c>
      <c r="H7" s="14" t="s">
        <v>58</v>
      </c>
      <c r="I7" s="14" t="s">
        <v>58</v>
      </c>
      <c r="J7" s="14" t="s">
        <v>58</v>
      </c>
      <c r="K7" s="14" t="s">
        <v>58</v>
      </c>
      <c r="L7" s="14" t="s">
        <v>58</v>
      </c>
      <c r="M7" s="14" t="s">
        <v>58</v>
      </c>
      <c r="N7" s="15" t="s">
        <v>58</v>
      </c>
    </row>
    <row r="8" spans="1:22" ht="43.5" customHeight="1" thickBot="1" x14ac:dyDescent="0.35">
      <c r="A8" s="70" t="s">
        <v>64</v>
      </c>
      <c r="B8" s="71"/>
      <c r="C8" s="71"/>
      <c r="D8" s="71"/>
      <c r="E8" s="71"/>
      <c r="F8" s="72"/>
      <c r="G8" s="1"/>
      <c r="H8" s="2"/>
      <c r="I8" s="2"/>
      <c r="J8" s="2"/>
      <c r="K8" s="2"/>
      <c r="L8" s="2"/>
      <c r="M8" s="2"/>
      <c r="N8" s="3"/>
    </row>
    <row r="9" spans="1:22" ht="40.799999999999997" x14ac:dyDescent="0.3">
      <c r="A9" s="4"/>
      <c r="B9" s="16">
        <v>1</v>
      </c>
      <c r="C9" s="17" t="s">
        <v>30</v>
      </c>
      <c r="D9" s="18" t="s">
        <v>20</v>
      </c>
      <c r="E9" s="33">
        <v>15000000</v>
      </c>
      <c r="F9" s="33">
        <f>E9*0.75</f>
        <v>11250000</v>
      </c>
      <c r="G9" s="19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18">
        <v>1</v>
      </c>
      <c r="O9" s="21">
        <f>$E9*G9</f>
        <v>15000000</v>
      </c>
      <c r="P9" s="21">
        <f>$E9*H9</f>
        <v>15000000</v>
      </c>
      <c r="Q9" s="21">
        <f t="shared" ref="Q9:V9" si="0">$E9*I9</f>
        <v>15000000</v>
      </c>
      <c r="R9" s="21">
        <f t="shared" si="0"/>
        <v>15000000</v>
      </c>
      <c r="S9" s="21">
        <f t="shared" si="0"/>
        <v>15000000</v>
      </c>
      <c r="T9" s="21">
        <f t="shared" si="0"/>
        <v>15000000</v>
      </c>
      <c r="U9" s="21">
        <f t="shared" si="0"/>
        <v>15000000</v>
      </c>
      <c r="V9" s="21">
        <f t="shared" si="0"/>
        <v>15000000</v>
      </c>
    </row>
    <row r="10" spans="1:22" ht="30" customHeight="1" x14ac:dyDescent="0.3">
      <c r="A10" s="5"/>
      <c r="B10" s="22">
        <v>2</v>
      </c>
      <c r="C10" s="23" t="s">
        <v>6</v>
      </c>
      <c r="D10" s="24" t="s">
        <v>31</v>
      </c>
      <c r="E10" s="33">
        <v>20000000</v>
      </c>
      <c r="F10" s="33">
        <f t="shared" ref="F10:F29" si="1">E10*0.75</f>
        <v>15000000</v>
      </c>
      <c r="G10" s="25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4">
        <v>0</v>
      </c>
      <c r="O10" s="21">
        <f t="shared" ref="O10:O29" si="2">$E10*G10</f>
        <v>0</v>
      </c>
      <c r="P10" s="21">
        <f t="shared" ref="P10:P29" si="3">$E10*H10</f>
        <v>0</v>
      </c>
      <c r="Q10" s="21">
        <f t="shared" ref="Q10:Q29" si="4">$E10*I10</f>
        <v>0</v>
      </c>
      <c r="R10" s="21">
        <f t="shared" ref="R10:R29" si="5">$E10*J10</f>
        <v>0</v>
      </c>
      <c r="S10" s="21">
        <f t="shared" ref="S10:S29" si="6">$E10*K10</f>
        <v>0</v>
      </c>
      <c r="T10" s="21">
        <f t="shared" ref="T10:T29" si="7">$E10*L10</f>
        <v>0</v>
      </c>
      <c r="U10" s="21">
        <f t="shared" ref="U10:U29" si="8">$E10*M10</f>
        <v>0</v>
      </c>
      <c r="V10" s="21">
        <f t="shared" ref="V10:V29" si="9">$E10*N10</f>
        <v>0</v>
      </c>
    </row>
    <row r="11" spans="1:22" ht="30" customHeight="1" x14ac:dyDescent="0.3">
      <c r="A11" s="5"/>
      <c r="B11" s="22">
        <v>3</v>
      </c>
      <c r="C11" s="23" t="s">
        <v>70</v>
      </c>
      <c r="D11" s="24" t="s">
        <v>69</v>
      </c>
      <c r="E11" s="33">
        <v>20000000</v>
      </c>
      <c r="F11" s="33">
        <f t="shared" si="1"/>
        <v>15000000</v>
      </c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4">
        <v>0</v>
      </c>
      <c r="O11" s="21">
        <f t="shared" si="2"/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1">
        <f t="shared" si="6"/>
        <v>0</v>
      </c>
      <c r="T11" s="21">
        <f t="shared" si="7"/>
        <v>0</v>
      </c>
      <c r="U11" s="21">
        <f t="shared" si="8"/>
        <v>0</v>
      </c>
      <c r="V11" s="21">
        <f t="shared" si="9"/>
        <v>0</v>
      </c>
    </row>
    <row r="12" spans="1:22" ht="30" customHeight="1" x14ac:dyDescent="0.3">
      <c r="A12" s="5"/>
      <c r="B12" s="16">
        <v>4</v>
      </c>
      <c r="C12" s="23" t="s">
        <v>5</v>
      </c>
      <c r="D12" s="24" t="s">
        <v>21</v>
      </c>
      <c r="E12" s="33">
        <v>15000000</v>
      </c>
      <c r="F12" s="33">
        <f t="shared" si="1"/>
        <v>11250000</v>
      </c>
      <c r="G12" s="25">
        <v>1</v>
      </c>
      <c r="H12" s="26">
        <v>1</v>
      </c>
      <c r="I12" s="26">
        <v>0</v>
      </c>
      <c r="J12" s="26">
        <v>0</v>
      </c>
      <c r="K12" s="26">
        <v>1</v>
      </c>
      <c r="L12" s="26">
        <v>0</v>
      </c>
      <c r="M12" s="26">
        <v>0</v>
      </c>
      <c r="N12" s="24">
        <v>0</v>
      </c>
      <c r="O12" s="21">
        <f t="shared" si="2"/>
        <v>15000000</v>
      </c>
      <c r="P12" s="21">
        <f t="shared" si="3"/>
        <v>15000000</v>
      </c>
      <c r="Q12" s="21">
        <f t="shared" si="4"/>
        <v>0</v>
      </c>
      <c r="R12" s="21">
        <f t="shared" si="5"/>
        <v>0</v>
      </c>
      <c r="S12" s="21">
        <f t="shared" si="6"/>
        <v>15000000</v>
      </c>
      <c r="T12" s="21">
        <f t="shared" si="7"/>
        <v>0</v>
      </c>
      <c r="U12" s="21">
        <f t="shared" si="8"/>
        <v>0</v>
      </c>
      <c r="V12" s="21">
        <f t="shared" si="9"/>
        <v>0</v>
      </c>
    </row>
    <row r="13" spans="1:22" ht="30" customHeight="1" x14ac:dyDescent="0.3">
      <c r="A13" s="5"/>
      <c r="B13" s="22">
        <v>5</v>
      </c>
      <c r="C13" s="23" t="s">
        <v>4</v>
      </c>
      <c r="D13" s="24" t="s">
        <v>22</v>
      </c>
      <c r="E13" s="33">
        <v>15000000</v>
      </c>
      <c r="F13" s="33">
        <f t="shared" si="1"/>
        <v>11250000</v>
      </c>
      <c r="G13" s="25">
        <v>1</v>
      </c>
      <c r="H13" s="26">
        <v>1</v>
      </c>
      <c r="I13" s="26">
        <v>1</v>
      </c>
      <c r="J13" s="26">
        <v>0</v>
      </c>
      <c r="K13" s="26">
        <v>0</v>
      </c>
      <c r="L13" s="26">
        <v>0</v>
      </c>
      <c r="M13" s="26">
        <v>1</v>
      </c>
      <c r="N13" s="24">
        <v>0</v>
      </c>
      <c r="O13" s="21">
        <f t="shared" si="2"/>
        <v>15000000</v>
      </c>
      <c r="P13" s="21">
        <f t="shared" si="3"/>
        <v>15000000</v>
      </c>
      <c r="Q13" s="21">
        <f t="shared" si="4"/>
        <v>15000000</v>
      </c>
      <c r="R13" s="21">
        <f t="shared" si="5"/>
        <v>0</v>
      </c>
      <c r="S13" s="21">
        <f t="shared" si="6"/>
        <v>0</v>
      </c>
      <c r="T13" s="21">
        <f t="shared" si="7"/>
        <v>0</v>
      </c>
      <c r="U13" s="21">
        <f t="shared" si="8"/>
        <v>15000000</v>
      </c>
      <c r="V13" s="21">
        <f t="shared" si="9"/>
        <v>0</v>
      </c>
    </row>
    <row r="14" spans="1:22" ht="30" customHeight="1" x14ac:dyDescent="0.3">
      <c r="A14" s="5"/>
      <c r="B14" s="22">
        <v>6</v>
      </c>
      <c r="C14" s="23" t="s">
        <v>3</v>
      </c>
      <c r="D14" s="24" t="s">
        <v>23</v>
      </c>
      <c r="E14" s="33">
        <v>15000000</v>
      </c>
      <c r="F14" s="33">
        <f t="shared" si="1"/>
        <v>11250000</v>
      </c>
      <c r="G14" s="25">
        <v>0</v>
      </c>
      <c r="H14" s="26">
        <v>1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24">
        <v>0</v>
      </c>
      <c r="O14" s="21">
        <f t="shared" si="2"/>
        <v>0</v>
      </c>
      <c r="P14" s="21">
        <f t="shared" si="3"/>
        <v>15000000</v>
      </c>
      <c r="Q14" s="21">
        <f t="shared" si="4"/>
        <v>15000000</v>
      </c>
      <c r="R14" s="21">
        <f t="shared" si="5"/>
        <v>0</v>
      </c>
      <c r="S14" s="21">
        <f t="shared" si="6"/>
        <v>0</v>
      </c>
      <c r="T14" s="21">
        <f t="shared" si="7"/>
        <v>0</v>
      </c>
      <c r="U14" s="21">
        <f t="shared" si="8"/>
        <v>0</v>
      </c>
      <c r="V14" s="21">
        <f t="shared" si="9"/>
        <v>0</v>
      </c>
    </row>
    <row r="15" spans="1:22" ht="30" customHeight="1" x14ac:dyDescent="0.3">
      <c r="A15" s="5"/>
      <c r="B15" s="16">
        <v>7</v>
      </c>
      <c r="C15" s="23" t="s">
        <v>2</v>
      </c>
      <c r="D15" s="24" t="s">
        <v>32</v>
      </c>
      <c r="E15" s="33">
        <v>15000000</v>
      </c>
      <c r="F15" s="33">
        <f t="shared" si="1"/>
        <v>11250000</v>
      </c>
      <c r="G15" s="25">
        <v>1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4">
        <v>1</v>
      </c>
      <c r="O15" s="21">
        <f t="shared" si="2"/>
        <v>15000000</v>
      </c>
      <c r="P15" s="21">
        <f t="shared" si="3"/>
        <v>15000000</v>
      </c>
      <c r="Q15" s="21">
        <f t="shared" si="4"/>
        <v>0</v>
      </c>
      <c r="R15" s="21">
        <f t="shared" si="5"/>
        <v>0</v>
      </c>
      <c r="S15" s="21">
        <f t="shared" si="6"/>
        <v>0</v>
      </c>
      <c r="T15" s="21">
        <f t="shared" si="7"/>
        <v>0</v>
      </c>
      <c r="U15" s="21">
        <f t="shared" si="8"/>
        <v>0</v>
      </c>
      <c r="V15" s="21">
        <f t="shared" si="9"/>
        <v>15000000</v>
      </c>
    </row>
    <row r="16" spans="1:22" ht="30" customHeight="1" x14ac:dyDescent="0.3">
      <c r="A16" s="5"/>
      <c r="B16" s="22">
        <v>8</v>
      </c>
      <c r="C16" s="23" t="s">
        <v>7</v>
      </c>
      <c r="D16" s="24" t="s">
        <v>33</v>
      </c>
      <c r="E16" s="33">
        <v>15000000</v>
      </c>
      <c r="F16" s="33">
        <f t="shared" si="1"/>
        <v>11250000</v>
      </c>
      <c r="G16" s="25">
        <v>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4">
        <v>1</v>
      </c>
      <c r="O16" s="21">
        <f t="shared" si="2"/>
        <v>15000000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6"/>
        <v>0</v>
      </c>
      <c r="T16" s="21">
        <f t="shared" si="7"/>
        <v>0</v>
      </c>
      <c r="U16" s="21">
        <f t="shared" si="8"/>
        <v>0</v>
      </c>
      <c r="V16" s="21">
        <f t="shared" si="9"/>
        <v>15000000</v>
      </c>
    </row>
    <row r="17" spans="1:22" ht="30" customHeight="1" x14ac:dyDescent="0.3">
      <c r="A17" s="5"/>
      <c r="B17" s="22">
        <v>9</v>
      </c>
      <c r="C17" s="23" t="s">
        <v>43</v>
      </c>
      <c r="D17" s="24" t="s">
        <v>34</v>
      </c>
      <c r="E17" s="33">
        <v>20000000</v>
      </c>
      <c r="F17" s="33">
        <f t="shared" si="1"/>
        <v>15000000</v>
      </c>
      <c r="G17" s="25">
        <v>1</v>
      </c>
      <c r="H17" s="26">
        <v>0</v>
      </c>
      <c r="I17" s="26">
        <v>1</v>
      </c>
      <c r="J17" s="26">
        <v>0</v>
      </c>
      <c r="K17" s="26">
        <v>0</v>
      </c>
      <c r="L17" s="26">
        <v>1</v>
      </c>
      <c r="M17" s="26">
        <v>1</v>
      </c>
      <c r="N17" s="24">
        <v>1</v>
      </c>
      <c r="O17" s="21">
        <f t="shared" si="2"/>
        <v>20000000</v>
      </c>
      <c r="P17" s="21">
        <f t="shared" si="3"/>
        <v>0</v>
      </c>
      <c r="Q17" s="21">
        <f t="shared" si="4"/>
        <v>20000000</v>
      </c>
      <c r="R17" s="21">
        <f t="shared" si="5"/>
        <v>0</v>
      </c>
      <c r="S17" s="21">
        <f t="shared" si="6"/>
        <v>0</v>
      </c>
      <c r="T17" s="21">
        <f t="shared" si="7"/>
        <v>20000000</v>
      </c>
      <c r="U17" s="21">
        <f t="shared" si="8"/>
        <v>20000000</v>
      </c>
      <c r="V17" s="21">
        <f t="shared" si="9"/>
        <v>20000000</v>
      </c>
    </row>
    <row r="18" spans="1:22" ht="30" customHeight="1" x14ac:dyDescent="0.3">
      <c r="A18" s="5"/>
      <c r="B18" s="16">
        <v>10</v>
      </c>
      <c r="C18" s="23" t="s">
        <v>8</v>
      </c>
      <c r="D18" s="24" t="s">
        <v>24</v>
      </c>
      <c r="E18" s="33">
        <v>45000000</v>
      </c>
      <c r="F18" s="33">
        <f t="shared" si="1"/>
        <v>33750000</v>
      </c>
      <c r="G18" s="25">
        <v>0</v>
      </c>
      <c r="H18" s="26">
        <v>1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4">
        <v>0</v>
      </c>
      <c r="O18" s="21">
        <f t="shared" si="2"/>
        <v>0</v>
      </c>
      <c r="P18" s="21">
        <f t="shared" si="3"/>
        <v>45000000</v>
      </c>
      <c r="Q18" s="21">
        <f t="shared" si="4"/>
        <v>0</v>
      </c>
      <c r="R18" s="21">
        <f t="shared" si="5"/>
        <v>0</v>
      </c>
      <c r="S18" s="21">
        <f t="shared" si="6"/>
        <v>0</v>
      </c>
      <c r="T18" s="21">
        <f t="shared" si="7"/>
        <v>0</v>
      </c>
      <c r="U18" s="21">
        <f t="shared" si="8"/>
        <v>0</v>
      </c>
      <c r="V18" s="21">
        <f t="shared" si="9"/>
        <v>0</v>
      </c>
    </row>
    <row r="19" spans="1:22" ht="30" customHeight="1" x14ac:dyDescent="0.3">
      <c r="A19" s="5"/>
      <c r="B19" s="22">
        <v>11</v>
      </c>
      <c r="C19" s="23" t="s">
        <v>9</v>
      </c>
      <c r="D19" s="24" t="s">
        <v>25</v>
      </c>
      <c r="E19" s="33">
        <v>15000000</v>
      </c>
      <c r="F19" s="33">
        <f>E19*0.75</f>
        <v>11250000</v>
      </c>
      <c r="G19" s="2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4">
        <v>0</v>
      </c>
      <c r="O19" s="21">
        <f t="shared" si="2"/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1">
        <f t="shared" si="6"/>
        <v>0</v>
      </c>
      <c r="T19" s="21">
        <f t="shared" si="7"/>
        <v>0</v>
      </c>
      <c r="U19" s="21">
        <f t="shared" si="8"/>
        <v>15000000</v>
      </c>
      <c r="V19" s="21">
        <f t="shared" si="9"/>
        <v>0</v>
      </c>
    </row>
    <row r="20" spans="1:22" ht="30" customHeight="1" x14ac:dyDescent="0.3">
      <c r="A20" s="5"/>
      <c r="B20" s="22">
        <v>12</v>
      </c>
      <c r="C20" s="23" t="s">
        <v>10</v>
      </c>
      <c r="D20" s="24" t="s">
        <v>28</v>
      </c>
      <c r="E20" s="33">
        <v>15000000</v>
      </c>
      <c r="F20" s="33">
        <f t="shared" si="1"/>
        <v>11250000</v>
      </c>
      <c r="G20" s="25">
        <v>1</v>
      </c>
      <c r="H20" s="26">
        <v>1</v>
      </c>
      <c r="I20" s="26">
        <v>1</v>
      </c>
      <c r="J20" s="26">
        <v>0</v>
      </c>
      <c r="K20" s="26">
        <v>0</v>
      </c>
      <c r="L20" s="26">
        <v>0</v>
      </c>
      <c r="M20" s="26">
        <v>1</v>
      </c>
      <c r="N20" s="24">
        <v>0</v>
      </c>
      <c r="O20" s="21">
        <f t="shared" si="2"/>
        <v>15000000</v>
      </c>
      <c r="P20" s="21">
        <f t="shared" si="3"/>
        <v>15000000</v>
      </c>
      <c r="Q20" s="21">
        <f t="shared" si="4"/>
        <v>15000000</v>
      </c>
      <c r="R20" s="21">
        <f t="shared" si="5"/>
        <v>0</v>
      </c>
      <c r="S20" s="21">
        <f t="shared" si="6"/>
        <v>0</v>
      </c>
      <c r="T20" s="21">
        <f t="shared" si="7"/>
        <v>0</v>
      </c>
      <c r="U20" s="21">
        <f t="shared" si="8"/>
        <v>15000000</v>
      </c>
      <c r="V20" s="21">
        <f t="shared" si="9"/>
        <v>0</v>
      </c>
    </row>
    <row r="21" spans="1:22" ht="30" customHeight="1" x14ac:dyDescent="0.3">
      <c r="A21" s="5"/>
      <c r="B21" s="16">
        <v>13</v>
      </c>
      <c r="C21" s="23" t="s">
        <v>13</v>
      </c>
      <c r="D21" s="24" t="s">
        <v>35</v>
      </c>
      <c r="E21" s="33">
        <v>20000000</v>
      </c>
      <c r="F21" s="33">
        <f t="shared" si="1"/>
        <v>15000000</v>
      </c>
      <c r="G21" s="25">
        <v>1</v>
      </c>
      <c r="H21" s="26">
        <v>1</v>
      </c>
      <c r="I21" s="26">
        <v>1</v>
      </c>
      <c r="J21" s="26">
        <v>0</v>
      </c>
      <c r="K21" s="26">
        <v>0</v>
      </c>
      <c r="L21" s="26">
        <v>0</v>
      </c>
      <c r="M21" s="26">
        <v>1</v>
      </c>
      <c r="N21" s="24">
        <v>0</v>
      </c>
      <c r="O21" s="21">
        <f t="shared" si="2"/>
        <v>20000000</v>
      </c>
      <c r="P21" s="21">
        <f t="shared" si="3"/>
        <v>20000000</v>
      </c>
      <c r="Q21" s="21">
        <f t="shared" si="4"/>
        <v>20000000</v>
      </c>
      <c r="R21" s="21">
        <f t="shared" si="5"/>
        <v>0</v>
      </c>
      <c r="S21" s="21">
        <f t="shared" si="6"/>
        <v>0</v>
      </c>
      <c r="T21" s="21">
        <f t="shared" si="7"/>
        <v>0</v>
      </c>
      <c r="U21" s="21">
        <f t="shared" si="8"/>
        <v>20000000</v>
      </c>
      <c r="V21" s="21">
        <f t="shared" si="9"/>
        <v>0</v>
      </c>
    </row>
    <row r="22" spans="1:22" ht="30" customHeight="1" x14ac:dyDescent="0.3">
      <c r="A22" s="5"/>
      <c r="B22" s="22">
        <v>14</v>
      </c>
      <c r="C22" s="23" t="s">
        <v>14</v>
      </c>
      <c r="D22" s="24" t="s">
        <v>36</v>
      </c>
      <c r="E22" s="33">
        <v>20000000</v>
      </c>
      <c r="F22" s="33">
        <f t="shared" si="1"/>
        <v>15000000</v>
      </c>
      <c r="G22" s="25">
        <v>1</v>
      </c>
      <c r="H22" s="26">
        <v>1</v>
      </c>
      <c r="I22" s="26">
        <v>1</v>
      </c>
      <c r="J22" s="26">
        <v>0</v>
      </c>
      <c r="K22" s="26">
        <v>0</v>
      </c>
      <c r="L22" s="26">
        <v>0</v>
      </c>
      <c r="M22" s="26">
        <v>1</v>
      </c>
      <c r="N22" s="24">
        <v>0</v>
      </c>
      <c r="O22" s="21">
        <f t="shared" si="2"/>
        <v>20000000</v>
      </c>
      <c r="P22" s="21">
        <f t="shared" si="3"/>
        <v>20000000</v>
      </c>
      <c r="Q22" s="21">
        <f t="shared" si="4"/>
        <v>20000000</v>
      </c>
      <c r="R22" s="21">
        <f t="shared" si="5"/>
        <v>0</v>
      </c>
      <c r="S22" s="21">
        <f t="shared" si="6"/>
        <v>0</v>
      </c>
      <c r="T22" s="21">
        <f t="shared" si="7"/>
        <v>0</v>
      </c>
      <c r="U22" s="21">
        <f t="shared" si="8"/>
        <v>20000000</v>
      </c>
      <c r="V22" s="21">
        <f t="shared" si="9"/>
        <v>0</v>
      </c>
    </row>
    <row r="23" spans="1:22" ht="30" customHeight="1" x14ac:dyDescent="0.3">
      <c r="A23" s="5"/>
      <c r="B23" s="22">
        <v>15</v>
      </c>
      <c r="C23" s="23" t="s">
        <v>11</v>
      </c>
      <c r="D23" s="24" t="s">
        <v>26</v>
      </c>
      <c r="E23" s="33">
        <v>20000000</v>
      </c>
      <c r="F23" s="33">
        <f t="shared" si="1"/>
        <v>15000000</v>
      </c>
      <c r="G23" s="25">
        <v>1</v>
      </c>
      <c r="H23" s="26">
        <v>0</v>
      </c>
      <c r="I23" s="26">
        <v>1</v>
      </c>
      <c r="J23" s="26">
        <v>1</v>
      </c>
      <c r="K23" s="26">
        <v>0</v>
      </c>
      <c r="L23" s="26">
        <v>0</v>
      </c>
      <c r="M23" s="26">
        <v>1</v>
      </c>
      <c r="N23" s="24">
        <v>0</v>
      </c>
      <c r="O23" s="21">
        <f t="shared" si="2"/>
        <v>20000000</v>
      </c>
      <c r="P23" s="21">
        <f t="shared" si="3"/>
        <v>0</v>
      </c>
      <c r="Q23" s="21">
        <f t="shared" si="4"/>
        <v>20000000</v>
      </c>
      <c r="R23" s="21">
        <f t="shared" si="5"/>
        <v>20000000</v>
      </c>
      <c r="S23" s="21">
        <f t="shared" si="6"/>
        <v>0</v>
      </c>
      <c r="T23" s="21">
        <f t="shared" si="7"/>
        <v>0</v>
      </c>
      <c r="U23" s="21">
        <f t="shared" si="8"/>
        <v>20000000</v>
      </c>
      <c r="V23" s="21">
        <f t="shared" si="9"/>
        <v>0</v>
      </c>
    </row>
    <row r="24" spans="1:22" ht="30" customHeight="1" x14ac:dyDescent="0.3">
      <c r="A24" s="5"/>
      <c r="B24" s="16">
        <v>16</v>
      </c>
      <c r="C24" s="23" t="s">
        <v>12</v>
      </c>
      <c r="D24" s="24" t="s">
        <v>27</v>
      </c>
      <c r="E24" s="33">
        <v>20000000</v>
      </c>
      <c r="F24" s="33">
        <f t="shared" si="1"/>
        <v>15000000</v>
      </c>
      <c r="G24" s="25">
        <v>0</v>
      </c>
      <c r="H24" s="26">
        <v>1</v>
      </c>
      <c r="I24" s="26">
        <v>0</v>
      </c>
      <c r="J24" s="26">
        <v>1</v>
      </c>
      <c r="K24" s="26">
        <v>0</v>
      </c>
      <c r="L24" s="26">
        <v>0</v>
      </c>
      <c r="M24" s="26">
        <v>0</v>
      </c>
      <c r="N24" s="24">
        <v>0</v>
      </c>
      <c r="O24" s="21">
        <f t="shared" si="2"/>
        <v>0</v>
      </c>
      <c r="P24" s="21">
        <f t="shared" si="3"/>
        <v>20000000</v>
      </c>
      <c r="Q24" s="21">
        <f t="shared" si="4"/>
        <v>0</v>
      </c>
      <c r="R24" s="21">
        <f t="shared" si="5"/>
        <v>20000000</v>
      </c>
      <c r="S24" s="21">
        <f t="shared" si="6"/>
        <v>0</v>
      </c>
      <c r="T24" s="21">
        <f t="shared" si="7"/>
        <v>0</v>
      </c>
      <c r="U24" s="21">
        <f t="shared" si="8"/>
        <v>0</v>
      </c>
      <c r="V24" s="21">
        <f t="shared" si="9"/>
        <v>0</v>
      </c>
    </row>
    <row r="25" spans="1:22" ht="30" customHeight="1" x14ac:dyDescent="0.3">
      <c r="A25" s="5"/>
      <c r="B25" s="22">
        <v>17</v>
      </c>
      <c r="C25" s="23" t="s">
        <v>37</v>
      </c>
      <c r="D25" s="24" t="s">
        <v>29</v>
      </c>
      <c r="E25" s="33">
        <v>15000000</v>
      </c>
      <c r="F25" s="33">
        <f t="shared" si="1"/>
        <v>11250000</v>
      </c>
      <c r="G25" s="25">
        <v>1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4">
        <v>0</v>
      </c>
      <c r="O25" s="21">
        <f t="shared" si="2"/>
        <v>15000000</v>
      </c>
      <c r="P25" s="21">
        <f t="shared" si="3"/>
        <v>0</v>
      </c>
      <c r="Q25" s="21">
        <f t="shared" si="4"/>
        <v>0</v>
      </c>
      <c r="R25" s="21">
        <f t="shared" si="5"/>
        <v>0</v>
      </c>
      <c r="S25" s="21">
        <f t="shared" si="6"/>
        <v>0</v>
      </c>
      <c r="T25" s="21">
        <f t="shared" si="7"/>
        <v>0</v>
      </c>
      <c r="U25" s="21">
        <f t="shared" si="8"/>
        <v>0</v>
      </c>
      <c r="V25" s="21">
        <f t="shared" si="9"/>
        <v>0</v>
      </c>
    </row>
    <row r="26" spans="1:22" ht="30" customHeight="1" x14ac:dyDescent="0.3">
      <c r="A26" s="5"/>
      <c r="B26" s="22">
        <v>18</v>
      </c>
      <c r="C26" s="23" t="s">
        <v>15</v>
      </c>
      <c r="D26" s="24" t="s">
        <v>38</v>
      </c>
      <c r="E26" s="33">
        <v>15000000</v>
      </c>
      <c r="F26" s="33">
        <f t="shared" si="1"/>
        <v>11250000</v>
      </c>
      <c r="G26" s="25">
        <v>1</v>
      </c>
      <c r="H26" s="26">
        <v>0</v>
      </c>
      <c r="I26" s="26">
        <v>1</v>
      </c>
      <c r="J26" s="26">
        <v>0</v>
      </c>
      <c r="K26" s="26">
        <v>0</v>
      </c>
      <c r="L26" s="26">
        <v>1</v>
      </c>
      <c r="M26" s="26">
        <v>1</v>
      </c>
      <c r="N26" s="24">
        <v>1</v>
      </c>
      <c r="O26" s="21">
        <f t="shared" si="2"/>
        <v>15000000</v>
      </c>
      <c r="P26" s="21">
        <f t="shared" si="3"/>
        <v>0</v>
      </c>
      <c r="Q26" s="21">
        <f t="shared" si="4"/>
        <v>15000000</v>
      </c>
      <c r="R26" s="21">
        <f t="shared" si="5"/>
        <v>0</v>
      </c>
      <c r="S26" s="21">
        <f t="shared" si="6"/>
        <v>0</v>
      </c>
      <c r="T26" s="21">
        <f t="shared" si="7"/>
        <v>15000000</v>
      </c>
      <c r="U26" s="21">
        <f t="shared" si="8"/>
        <v>15000000</v>
      </c>
      <c r="V26" s="21">
        <f t="shared" si="9"/>
        <v>15000000</v>
      </c>
    </row>
    <row r="27" spans="1:22" ht="30" customHeight="1" x14ac:dyDescent="0.3">
      <c r="A27" s="5"/>
      <c r="B27" s="16">
        <v>19</v>
      </c>
      <c r="C27" s="23" t="s">
        <v>39</v>
      </c>
      <c r="D27" s="24" t="s">
        <v>16</v>
      </c>
      <c r="E27" s="33">
        <v>15000000</v>
      </c>
      <c r="F27" s="33">
        <f t="shared" si="1"/>
        <v>11250000</v>
      </c>
      <c r="G27" s="25">
        <v>0</v>
      </c>
      <c r="H27" s="26">
        <v>1</v>
      </c>
      <c r="I27" s="26">
        <v>1</v>
      </c>
      <c r="J27" s="26">
        <v>0</v>
      </c>
      <c r="K27" s="26">
        <v>0</v>
      </c>
      <c r="L27" s="26">
        <v>0</v>
      </c>
      <c r="M27" s="26">
        <v>1</v>
      </c>
      <c r="N27" s="24">
        <v>1</v>
      </c>
      <c r="O27" s="21">
        <f t="shared" si="2"/>
        <v>0</v>
      </c>
      <c r="P27" s="21">
        <f t="shared" si="3"/>
        <v>15000000</v>
      </c>
      <c r="Q27" s="21">
        <f t="shared" si="4"/>
        <v>15000000</v>
      </c>
      <c r="R27" s="21">
        <f t="shared" si="5"/>
        <v>0</v>
      </c>
      <c r="S27" s="21">
        <f t="shared" si="6"/>
        <v>0</v>
      </c>
      <c r="T27" s="21">
        <f t="shared" si="7"/>
        <v>0</v>
      </c>
      <c r="U27" s="21">
        <f t="shared" si="8"/>
        <v>15000000</v>
      </c>
      <c r="V27" s="21">
        <f t="shared" si="9"/>
        <v>15000000</v>
      </c>
    </row>
    <row r="28" spans="1:22" ht="30" customHeight="1" x14ac:dyDescent="0.3">
      <c r="A28" s="5"/>
      <c r="B28" s="27">
        <v>20</v>
      </c>
      <c r="C28" s="23" t="s">
        <v>40</v>
      </c>
      <c r="D28" s="24" t="s">
        <v>17</v>
      </c>
      <c r="E28" s="33">
        <v>15000000</v>
      </c>
      <c r="F28" s="33">
        <f t="shared" si="1"/>
        <v>11250000</v>
      </c>
      <c r="G28" s="25">
        <v>0</v>
      </c>
      <c r="H28" s="26">
        <v>1</v>
      </c>
      <c r="I28" s="26">
        <v>1</v>
      </c>
      <c r="J28" s="26">
        <v>0</v>
      </c>
      <c r="K28" s="26">
        <v>0</v>
      </c>
      <c r="L28" s="26">
        <v>1</v>
      </c>
      <c r="M28" s="26">
        <v>1</v>
      </c>
      <c r="N28" s="24">
        <v>0</v>
      </c>
      <c r="O28" s="21">
        <f t="shared" si="2"/>
        <v>0</v>
      </c>
      <c r="P28" s="21">
        <f t="shared" si="3"/>
        <v>15000000</v>
      </c>
      <c r="Q28" s="21">
        <f t="shared" si="4"/>
        <v>15000000</v>
      </c>
      <c r="R28" s="21">
        <f t="shared" si="5"/>
        <v>0</v>
      </c>
      <c r="S28" s="21">
        <f t="shared" si="6"/>
        <v>0</v>
      </c>
      <c r="T28" s="21">
        <f t="shared" si="7"/>
        <v>15000000</v>
      </c>
      <c r="U28" s="21">
        <f t="shared" si="8"/>
        <v>15000000</v>
      </c>
      <c r="V28" s="21">
        <f t="shared" si="9"/>
        <v>0</v>
      </c>
    </row>
    <row r="29" spans="1:22" ht="30" customHeight="1" thickBot="1" x14ac:dyDescent="0.35">
      <c r="A29" s="6"/>
      <c r="B29" s="27">
        <v>21</v>
      </c>
      <c r="C29" s="23" t="s">
        <v>41</v>
      </c>
      <c r="D29" s="24" t="s">
        <v>42</v>
      </c>
      <c r="E29" s="33">
        <v>35000000</v>
      </c>
      <c r="F29" s="33">
        <f t="shared" si="1"/>
        <v>26250000</v>
      </c>
      <c r="G29" s="28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0">
        <v>0</v>
      </c>
      <c r="O29" s="21">
        <f t="shared" si="2"/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1">
        <f t="shared" si="6"/>
        <v>0</v>
      </c>
      <c r="T29" s="21">
        <f t="shared" si="7"/>
        <v>0</v>
      </c>
      <c r="U29" s="21">
        <f t="shared" si="8"/>
        <v>0</v>
      </c>
      <c r="V29" s="21">
        <f t="shared" si="9"/>
        <v>0</v>
      </c>
    </row>
    <row r="30" spans="1:22" ht="61.95" customHeight="1" thickBot="1" x14ac:dyDescent="0.35">
      <c r="A30" s="74" t="s">
        <v>72</v>
      </c>
      <c r="B30" s="75"/>
      <c r="C30" s="75"/>
      <c r="D30" s="76"/>
      <c r="E30" s="77">
        <f>SUM(E9:E29)</f>
        <v>400000000</v>
      </c>
      <c r="F30" s="77">
        <f>SUM(F9:F29)</f>
        <v>300000000</v>
      </c>
      <c r="G30" s="31">
        <f>SUM(O9:O29)</f>
        <v>200000000</v>
      </c>
      <c r="H30" s="31">
        <f t="shared" ref="H30:N30" si="10">SUM(P9:P29)</f>
        <v>225000000</v>
      </c>
      <c r="I30" s="31">
        <f t="shared" si="10"/>
        <v>185000000</v>
      </c>
      <c r="J30" s="31">
        <f t="shared" si="10"/>
        <v>55000000</v>
      </c>
      <c r="K30" s="31">
        <f t="shared" si="10"/>
        <v>30000000</v>
      </c>
      <c r="L30" s="31">
        <f t="shared" si="10"/>
        <v>65000000</v>
      </c>
      <c r="M30" s="31">
        <f t="shared" si="10"/>
        <v>185000000</v>
      </c>
      <c r="N30" s="31">
        <f t="shared" si="10"/>
        <v>95000000</v>
      </c>
    </row>
    <row r="31" spans="1:22" ht="52.95" customHeight="1" x14ac:dyDescent="0.3">
      <c r="A31" s="73" t="s">
        <v>66</v>
      </c>
      <c r="B31" s="73"/>
      <c r="C31" s="73"/>
      <c r="D31" s="73"/>
      <c r="E31" s="73"/>
      <c r="F31" s="73"/>
      <c r="G31" s="32"/>
      <c r="H31" s="32"/>
      <c r="I31" s="32"/>
      <c r="J31" s="32"/>
      <c r="K31" s="32"/>
      <c r="L31" s="32"/>
      <c r="M31" s="32"/>
      <c r="N31" s="32"/>
    </row>
    <row r="32" spans="1:22" x14ac:dyDescent="0.3">
      <c r="E32" s="32"/>
      <c r="G32" s="32"/>
      <c r="H32" s="32"/>
      <c r="I32" s="32"/>
      <c r="J32" s="32"/>
      <c r="K32" s="32"/>
      <c r="L32" s="32"/>
      <c r="M32" s="32"/>
      <c r="N32" s="32"/>
    </row>
    <row r="33" spans="7:14" x14ac:dyDescent="0.3">
      <c r="G33" s="32"/>
      <c r="H33" s="32"/>
      <c r="I33" s="32"/>
      <c r="J33" s="32"/>
      <c r="K33" s="32"/>
      <c r="L33" s="32"/>
      <c r="M33" s="32"/>
      <c r="N33" s="32"/>
    </row>
    <row r="34" spans="7:14" x14ac:dyDescent="0.3">
      <c r="G34" s="32"/>
      <c r="H34" s="32"/>
      <c r="I34" s="32"/>
      <c r="J34" s="32"/>
      <c r="K34" s="32"/>
      <c r="L34" s="32"/>
      <c r="M34" s="32"/>
      <c r="N34" s="32"/>
    </row>
    <row r="35" spans="7:14" x14ac:dyDescent="0.3">
      <c r="G35" s="32"/>
      <c r="H35" s="32"/>
      <c r="I35" s="32"/>
      <c r="J35" s="32"/>
      <c r="K35" s="32"/>
      <c r="L35" s="32"/>
      <c r="M35" s="32"/>
      <c r="N35" s="32"/>
    </row>
    <row r="36" spans="7:14" x14ac:dyDescent="0.3">
      <c r="G36" s="32"/>
      <c r="H36" s="32"/>
      <c r="I36" s="32"/>
      <c r="J36" s="32"/>
      <c r="K36" s="32"/>
      <c r="L36" s="32"/>
      <c r="M36" s="32"/>
      <c r="N36" s="32"/>
    </row>
    <row r="37" spans="7:14" x14ac:dyDescent="0.3">
      <c r="G37" s="32"/>
      <c r="H37" s="32"/>
      <c r="I37" s="32"/>
      <c r="J37" s="32"/>
      <c r="K37" s="32"/>
      <c r="L37" s="32"/>
      <c r="M37" s="32"/>
      <c r="N37" s="32"/>
    </row>
    <row r="38" spans="7:14" x14ac:dyDescent="0.3">
      <c r="G38" s="32"/>
      <c r="H38" s="32"/>
      <c r="I38" s="32"/>
      <c r="J38" s="32"/>
      <c r="K38" s="32"/>
      <c r="L38" s="32"/>
      <c r="M38" s="32"/>
      <c r="N38" s="32"/>
    </row>
    <row r="39" spans="7:14" x14ac:dyDescent="0.3">
      <c r="G39" s="32"/>
      <c r="H39" s="32"/>
      <c r="I39" s="32"/>
      <c r="J39" s="32"/>
      <c r="K39" s="32"/>
      <c r="L39" s="32"/>
      <c r="M39" s="32"/>
      <c r="N39" s="32"/>
    </row>
    <row r="40" spans="7:14" x14ac:dyDescent="0.3">
      <c r="G40" s="32"/>
      <c r="H40" s="32"/>
      <c r="I40" s="32"/>
      <c r="J40" s="32"/>
      <c r="K40" s="32"/>
      <c r="L40" s="32"/>
      <c r="M40" s="32"/>
      <c r="N40" s="32"/>
    </row>
    <row r="41" spans="7:14" x14ac:dyDescent="0.3">
      <c r="G41" s="32"/>
      <c r="H41" s="32"/>
      <c r="I41" s="32"/>
      <c r="J41" s="32"/>
      <c r="K41" s="32"/>
      <c r="L41" s="32"/>
      <c r="M41" s="32"/>
      <c r="N41" s="32"/>
    </row>
    <row r="42" spans="7:14" x14ac:dyDescent="0.3">
      <c r="G42" s="32"/>
      <c r="H42" s="32"/>
      <c r="I42" s="32"/>
      <c r="J42" s="32"/>
      <c r="K42" s="32"/>
      <c r="L42" s="32"/>
      <c r="M42" s="32"/>
      <c r="N42" s="32"/>
    </row>
    <row r="43" spans="7:14" x14ac:dyDescent="0.3">
      <c r="G43" s="32"/>
      <c r="H43" s="32"/>
      <c r="I43" s="32"/>
      <c r="J43" s="32"/>
      <c r="K43" s="32"/>
      <c r="L43" s="32"/>
      <c r="M43" s="32"/>
      <c r="N43" s="32"/>
    </row>
    <row r="44" spans="7:14" x14ac:dyDescent="0.3">
      <c r="G44" s="32"/>
      <c r="H44" s="32"/>
      <c r="I44" s="32"/>
      <c r="J44" s="32"/>
      <c r="K44" s="32"/>
      <c r="L44" s="32"/>
      <c r="M44" s="32"/>
      <c r="N44" s="32"/>
    </row>
    <row r="45" spans="7:14" x14ac:dyDescent="0.3">
      <c r="G45" s="32"/>
      <c r="H45" s="32"/>
      <c r="I45" s="32"/>
      <c r="J45" s="32"/>
      <c r="K45" s="32"/>
      <c r="L45" s="32"/>
      <c r="M45" s="32"/>
      <c r="N45" s="32"/>
    </row>
    <row r="46" spans="7:14" x14ac:dyDescent="0.3">
      <c r="G46" s="32"/>
      <c r="H46" s="32"/>
      <c r="I46" s="32"/>
      <c r="J46" s="32"/>
      <c r="K46" s="32"/>
      <c r="L46" s="32"/>
      <c r="M46" s="32"/>
      <c r="N46" s="32"/>
    </row>
    <row r="47" spans="7:14" x14ac:dyDescent="0.3">
      <c r="G47" s="32"/>
      <c r="H47" s="32"/>
      <c r="I47" s="32"/>
      <c r="J47" s="32"/>
      <c r="K47" s="32"/>
      <c r="L47" s="32"/>
      <c r="M47" s="32"/>
      <c r="N47" s="32"/>
    </row>
    <row r="48" spans="7:14" x14ac:dyDescent="0.3">
      <c r="G48" s="32"/>
    </row>
    <row r="49" spans="7:14" x14ac:dyDescent="0.3">
      <c r="G49" s="32"/>
      <c r="H49" s="32"/>
      <c r="I49" s="32"/>
      <c r="J49" s="32"/>
      <c r="K49" s="32"/>
      <c r="L49" s="32"/>
      <c r="M49" s="32"/>
      <c r="N49" s="32"/>
    </row>
    <row r="50" spans="7:14" x14ac:dyDescent="0.3">
      <c r="G50" s="32"/>
    </row>
    <row r="51" spans="7:14" x14ac:dyDescent="0.3">
      <c r="G51" s="32"/>
    </row>
    <row r="52" spans="7:14" x14ac:dyDescent="0.3">
      <c r="G52" s="32"/>
    </row>
    <row r="53" spans="7:14" x14ac:dyDescent="0.3">
      <c r="G53" s="32"/>
    </row>
    <row r="54" spans="7:14" x14ac:dyDescent="0.3">
      <c r="G54" s="32"/>
    </row>
    <row r="55" spans="7:14" x14ac:dyDescent="0.3">
      <c r="G55" s="32"/>
    </row>
    <row r="56" spans="7:14" x14ac:dyDescent="0.3">
      <c r="G56" s="32"/>
    </row>
    <row r="57" spans="7:14" x14ac:dyDescent="0.3">
      <c r="G57" s="32"/>
    </row>
    <row r="58" spans="7:14" x14ac:dyDescent="0.3">
      <c r="G58" s="32"/>
    </row>
    <row r="59" spans="7:14" x14ac:dyDescent="0.3">
      <c r="G59" s="32"/>
    </row>
    <row r="60" spans="7:14" x14ac:dyDescent="0.3">
      <c r="G60" s="32"/>
    </row>
  </sheetData>
  <sheetProtection algorithmName="SHA-512" hashValue="MH+Q9VeYxmi0J/4Z6GheyAMUcrgnzcrdtEJYfk6CZMcxz4EKmp4J92GFGvt+DHQxm2L+yAacI0hSEgZcvjRzdw==" saltValue="A7h5JbGyO7YBuvw5qUS/Jw==" spinCount="100000" sheet="1" objects="1" scenarios="1" selectLockedCells="1"/>
  <mergeCells count="17">
    <mergeCell ref="A8:F8"/>
    <mergeCell ref="A31:F31"/>
    <mergeCell ref="A30:D30"/>
    <mergeCell ref="A1:N1"/>
    <mergeCell ref="A2:N2"/>
    <mergeCell ref="C6:C7"/>
    <mergeCell ref="A6:A7"/>
    <mergeCell ref="D6:D7"/>
    <mergeCell ref="E6:E7"/>
    <mergeCell ref="F6:F7"/>
    <mergeCell ref="B6:B7"/>
    <mergeCell ref="A3:A5"/>
    <mergeCell ref="C3:E3"/>
    <mergeCell ref="C4:E4"/>
    <mergeCell ref="C5:E5"/>
    <mergeCell ref="K3:N5"/>
    <mergeCell ref="J3:J5"/>
  </mergeCells>
  <pageMargins left="0.70866141732283472" right="0.70866141732283472" top="0.74803149606299213" bottom="0.74803149606299213" header="0.31496062992125984" footer="0.31496062992125984"/>
  <pageSetup scale="32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جدول تعرفه 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(IRIANALAB)</dc:creator>
  <cp:lastModifiedBy>Windows User</cp:lastModifiedBy>
  <cp:lastPrinted>2021-11-28T22:43:24Z</cp:lastPrinted>
  <dcterms:created xsi:type="dcterms:W3CDTF">2019-09-08T06:20:14Z</dcterms:created>
  <dcterms:modified xsi:type="dcterms:W3CDTF">2023-04-27T00:50:22Z</dcterms:modified>
</cp:coreProperties>
</file>